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deboos/Documents/Neighbourhood Plan/Housing/Section 1 Evidence/"/>
    </mc:Choice>
  </mc:AlternateContent>
  <xr:revisionPtr revIDLastSave="0" documentId="13_ncr:1_{A4873399-3AAC-3045-8E43-4BCD82A8C6B1}" xr6:coauthVersionLast="47" xr6:coauthVersionMax="47" xr10:uidLastSave="{00000000-0000-0000-0000-000000000000}"/>
  <bookViews>
    <workbookView xWindow="0" yWindow="500" windowWidth="33600" windowHeight="19300" xr2:uid="{00000000-000D-0000-FFFF-FFFF00000000}"/>
  </bookViews>
  <sheets>
    <sheet name="Top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K16" i="1"/>
  <c r="I16" i="1"/>
  <c r="G16" i="1"/>
  <c r="E16" i="1"/>
  <c r="C16" i="1"/>
  <c r="N39" i="1"/>
  <c r="J16" i="1"/>
  <c r="N16" i="1" s="1"/>
  <c r="N10" i="1"/>
  <c r="J36" i="1"/>
  <c r="N36" i="1" s="1"/>
  <c r="N31" i="1"/>
  <c r="N22" i="1"/>
</calcChain>
</file>

<file path=xl/sharedStrings.xml><?xml version="1.0" encoding="utf-8"?>
<sst xmlns="http://schemas.openxmlformats.org/spreadsheetml/2006/main" count="60" uniqueCount="42">
  <si>
    <t>Average Prices and Volumes of Sales</t>
  </si>
  <si>
    <t>Age: any</t>
  </si>
  <si>
    <t>Report created on: 2022-08-19</t>
  </si>
  <si>
    <t>Detached</t>
  </si>
  <si>
    <t>Sales</t>
  </si>
  <si>
    <t>Semi-det</t>
  </si>
  <si>
    <t>Terraced</t>
  </si>
  <si>
    <t>Flat/mais</t>
  </si>
  <si>
    <t>Overall average</t>
  </si>
  <si>
    <t>Total sales</t>
  </si>
  <si>
    <t>SP6 1</t>
  </si>
  <si>
    <t>SP6 2</t>
  </si>
  <si>
    <t>SP6 3</t>
  </si>
  <si>
    <t>Total</t>
  </si>
  <si>
    <t>BH24 1</t>
  </si>
  <si>
    <t>BH24 3</t>
  </si>
  <si>
    <t>BH25 5</t>
  </si>
  <si>
    <t>BH25 6</t>
  </si>
  <si>
    <t>BH25 7</t>
  </si>
  <si>
    <t>SO41 0</t>
  </si>
  <si>
    <t>SO41 5</t>
  </si>
  <si>
    <t>SO41 6</t>
  </si>
  <si>
    <t>SO40 3</t>
  </si>
  <si>
    <t>SO40 4</t>
  </si>
  <si>
    <t>Fordingbridge</t>
  </si>
  <si>
    <t>Ringwood</t>
  </si>
  <si>
    <t>New Milton</t>
  </si>
  <si>
    <t>Lymimngton/Pennington</t>
  </si>
  <si>
    <t>Totton/Eling</t>
  </si>
  <si>
    <t>average</t>
  </si>
  <si>
    <t>SO40 2 (includes part Ashurst/Calmore)</t>
  </si>
  <si>
    <t>SO41 8 Pennington</t>
  </si>
  <si>
    <t>SO41 3 Lymington centre</t>
  </si>
  <si>
    <t>SO41 9 Lymington Centre</t>
  </si>
  <si>
    <t xml:space="preserve">Average </t>
  </si>
  <si>
    <t>Year 2021</t>
  </si>
  <si>
    <t xml:space="preserve">Marchwood </t>
  </si>
  <si>
    <t>AFFORDABILITY</t>
  </si>
  <si>
    <t xml:space="preserve"> Income  £</t>
  </si>
  <si>
    <t>Average</t>
  </si>
  <si>
    <t>Price/Income</t>
  </si>
  <si>
    <t>BH24 2 (St 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</si>
</sst>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_);[Red]\(&quot;£&quot;#,##0\)"/>
    <numFmt numFmtId="164" formatCode="\£#,##0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87C4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6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330200</xdr:colOff>
      <xdr:row>20</xdr:row>
      <xdr:rowOff>88900</xdr:rowOff>
    </xdr:from>
    <xdr:to>
      <xdr:col>23</xdr:col>
      <xdr:colOff>241300</xdr:colOff>
      <xdr:row>36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8C9797-113C-9655-554D-9114434461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692" r="16878"/>
        <a:stretch/>
      </xdr:blipFill>
      <xdr:spPr>
        <a:xfrm>
          <a:off x="15265400" y="3924300"/>
          <a:ext cx="3276600" cy="3111500"/>
        </a:xfrm>
        <a:prstGeom prst="rect">
          <a:avLst/>
        </a:prstGeom>
      </xdr:spPr>
    </xdr:pic>
    <xdr:clientData/>
  </xdr:twoCellAnchor>
  <xdr:twoCellAnchor editAs="oneCell">
    <xdr:from>
      <xdr:col>18</xdr:col>
      <xdr:colOff>304800</xdr:colOff>
      <xdr:row>2</xdr:row>
      <xdr:rowOff>63500</xdr:rowOff>
    </xdr:from>
    <xdr:to>
      <xdr:col>23</xdr:col>
      <xdr:colOff>292100</xdr:colOff>
      <xdr:row>19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F396006-2119-8902-215D-915E4CBAC9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71" r="19596"/>
        <a:stretch/>
      </xdr:blipFill>
      <xdr:spPr>
        <a:xfrm>
          <a:off x="15240000" y="444500"/>
          <a:ext cx="3352800" cy="322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workbookViewId="0">
      <selection activeCell="P29" sqref="P29"/>
    </sheetView>
  </sheetViews>
  <sheetFormatPr baseColWidth="10" defaultColWidth="8.83203125" defaultRowHeight="15" x14ac:dyDescent="0.2"/>
  <cols>
    <col min="1" max="1" width="28.1640625" customWidth="1"/>
    <col min="2" max="2" width="11.6640625" style="5" customWidth="1"/>
    <col min="3" max="3" width="7.83203125" style="5" customWidth="1"/>
    <col min="4" max="4" width="12.6640625" style="5" customWidth="1"/>
    <col min="5" max="5" width="7.83203125" style="5" customWidth="1"/>
    <col min="6" max="6" width="12.1640625" style="5" customWidth="1"/>
    <col min="7" max="7" width="8.33203125" style="5" customWidth="1"/>
    <col min="8" max="8" width="13.1640625" style="5" customWidth="1"/>
    <col min="9" max="9" width="7.33203125" style="5" customWidth="1"/>
    <col min="10" max="10" width="15" style="5" customWidth="1"/>
    <col min="11" max="11" width="11.83203125" style="5" customWidth="1"/>
    <col min="12" max="12" width="1.5" customWidth="1"/>
    <col min="13" max="13" width="12.33203125" style="5" customWidth="1"/>
    <col min="14" max="14" width="10.83203125" style="5" customWidth="1"/>
  </cols>
  <sheetData>
    <row r="1" spans="1:18" x14ac:dyDescent="0.2">
      <c r="A1" s="3" t="s">
        <v>0</v>
      </c>
      <c r="M1" s="10" t="s">
        <v>37</v>
      </c>
    </row>
    <row r="2" spans="1:18" x14ac:dyDescent="0.2">
      <c r="A2" s="3"/>
    </row>
    <row r="3" spans="1:18" x14ac:dyDescent="0.2">
      <c r="A3" s="3" t="s">
        <v>35</v>
      </c>
    </row>
    <row r="4" spans="1:18" x14ac:dyDescent="0.2">
      <c r="A4" s="3" t="s">
        <v>1</v>
      </c>
      <c r="M4" s="5" t="s">
        <v>39</v>
      </c>
      <c r="N4" s="10" t="s">
        <v>39</v>
      </c>
      <c r="R4" t="s">
        <v>14</v>
      </c>
    </row>
    <row r="5" spans="1:18" x14ac:dyDescent="0.2">
      <c r="A5" s="3" t="s">
        <v>2</v>
      </c>
      <c r="M5" s="5" t="s">
        <v>38</v>
      </c>
      <c r="N5" s="10" t="s">
        <v>40</v>
      </c>
    </row>
    <row r="6" spans="1:18" ht="16" x14ac:dyDescent="0.2">
      <c r="A6" s="2" t="s">
        <v>24</v>
      </c>
      <c r="B6" s="6" t="s">
        <v>3</v>
      </c>
      <c r="C6" s="6" t="s">
        <v>4</v>
      </c>
      <c r="D6" s="6" t="s">
        <v>5</v>
      </c>
      <c r="E6" s="6" t="s">
        <v>4</v>
      </c>
      <c r="F6" s="6" t="s">
        <v>6</v>
      </c>
      <c r="G6" s="6" t="s">
        <v>4</v>
      </c>
      <c r="H6" s="6" t="s">
        <v>7</v>
      </c>
      <c r="I6" s="6" t="s">
        <v>4</v>
      </c>
      <c r="J6" s="6" t="s">
        <v>8</v>
      </c>
      <c r="K6" s="6" t="s">
        <v>9</v>
      </c>
      <c r="N6" s="10"/>
    </row>
    <row r="7" spans="1:18" x14ac:dyDescent="0.2">
      <c r="A7" s="3" t="s">
        <v>10</v>
      </c>
      <c r="B7" s="7">
        <v>476788</v>
      </c>
      <c r="C7" s="13">
        <v>72</v>
      </c>
      <c r="D7" s="7">
        <v>321383</v>
      </c>
      <c r="E7" s="13">
        <v>45</v>
      </c>
      <c r="F7" s="7">
        <v>330250</v>
      </c>
      <c r="G7" s="13">
        <v>20</v>
      </c>
      <c r="H7" s="7">
        <v>163469</v>
      </c>
      <c r="I7" s="13">
        <v>16</v>
      </c>
      <c r="J7" s="7">
        <v>379160</v>
      </c>
      <c r="K7" s="15">
        <v>153</v>
      </c>
      <c r="N7" s="10"/>
    </row>
    <row r="8" spans="1:18" x14ac:dyDescent="0.2">
      <c r="A8" s="1" t="s">
        <v>11</v>
      </c>
      <c r="B8" s="8">
        <v>784423</v>
      </c>
      <c r="C8" s="14">
        <v>39</v>
      </c>
      <c r="D8" s="8">
        <v>507500</v>
      </c>
      <c r="E8" s="14">
        <v>4</v>
      </c>
      <c r="F8" s="8">
        <v>0</v>
      </c>
      <c r="G8" s="14">
        <v>0</v>
      </c>
      <c r="H8" s="8">
        <v>275000</v>
      </c>
      <c r="I8" s="14">
        <v>1</v>
      </c>
      <c r="J8" s="8">
        <v>747670</v>
      </c>
      <c r="K8" s="16">
        <v>44</v>
      </c>
      <c r="N8" s="10"/>
    </row>
    <row r="9" spans="1:18" x14ac:dyDescent="0.2">
      <c r="A9" s="3" t="s">
        <v>12</v>
      </c>
      <c r="B9" s="7">
        <v>547092</v>
      </c>
      <c r="C9" s="13">
        <v>70</v>
      </c>
      <c r="D9" s="7">
        <v>318081</v>
      </c>
      <c r="E9" s="13">
        <v>21</v>
      </c>
      <c r="F9" s="7">
        <v>283000</v>
      </c>
      <c r="G9" s="13">
        <v>13</v>
      </c>
      <c r="H9" s="7">
        <v>259583</v>
      </c>
      <c r="I9" s="13">
        <v>3</v>
      </c>
      <c r="J9" s="7">
        <v>461999</v>
      </c>
      <c r="K9" s="15">
        <v>107</v>
      </c>
      <c r="N9" s="10"/>
    </row>
    <row r="10" spans="1:18" ht="16" x14ac:dyDescent="0.2">
      <c r="A10" s="2" t="s">
        <v>13</v>
      </c>
      <c r="B10" s="9">
        <v>570264</v>
      </c>
      <c r="C10" s="6">
        <v>181</v>
      </c>
      <c r="D10" s="9">
        <v>331028</v>
      </c>
      <c r="E10" s="6">
        <v>70</v>
      </c>
      <c r="F10" s="9">
        <v>311636</v>
      </c>
      <c r="G10" s="6">
        <v>33</v>
      </c>
      <c r="H10" s="9">
        <v>183462</v>
      </c>
      <c r="I10" s="6">
        <v>20</v>
      </c>
      <c r="J10" s="9">
        <v>461654</v>
      </c>
      <c r="K10" s="6">
        <v>304</v>
      </c>
      <c r="M10" s="5">
        <v>34200</v>
      </c>
      <c r="N10" s="17">
        <f>J10/M10</f>
        <v>13.498654970760233</v>
      </c>
    </row>
    <row r="11" spans="1:18" x14ac:dyDescent="0.2">
      <c r="N11" s="10"/>
    </row>
    <row r="12" spans="1:18" x14ac:dyDescent="0.2">
      <c r="A12" s="4" t="s">
        <v>25</v>
      </c>
      <c r="B12" s="10" t="s">
        <v>3</v>
      </c>
      <c r="C12" s="10" t="s">
        <v>4</v>
      </c>
      <c r="D12" s="10" t="s">
        <v>5</v>
      </c>
      <c r="E12" s="10" t="s">
        <v>4</v>
      </c>
      <c r="F12" s="10" t="s">
        <v>6</v>
      </c>
      <c r="G12" s="10" t="s">
        <v>4</v>
      </c>
      <c r="H12" s="10" t="s">
        <v>7</v>
      </c>
      <c r="I12" s="10" t="s">
        <v>4</v>
      </c>
      <c r="J12" s="10" t="s">
        <v>8</v>
      </c>
      <c r="K12" s="10" t="s">
        <v>9</v>
      </c>
      <c r="N12" s="10"/>
    </row>
    <row r="13" spans="1:18" x14ac:dyDescent="0.2">
      <c r="A13" s="4" t="s">
        <v>14</v>
      </c>
      <c r="B13" s="11">
        <v>492113</v>
      </c>
      <c r="C13" s="5">
        <v>71</v>
      </c>
      <c r="D13" s="11">
        <v>346212</v>
      </c>
      <c r="E13" s="5">
        <v>52</v>
      </c>
      <c r="F13" s="11">
        <v>297533</v>
      </c>
      <c r="G13" s="5">
        <v>30</v>
      </c>
      <c r="H13" s="11">
        <v>197582</v>
      </c>
      <c r="I13" s="5">
        <v>39</v>
      </c>
      <c r="J13" s="11">
        <v>362368</v>
      </c>
      <c r="K13" s="10">
        <v>192</v>
      </c>
      <c r="M13" s="5">
        <v>31300</v>
      </c>
      <c r="N13" s="17">
        <f>+J13/M13</f>
        <v>11.577252396166134</v>
      </c>
    </row>
    <row r="14" spans="1:18" x14ac:dyDescent="0.2">
      <c r="A14" s="4" t="s">
        <v>41</v>
      </c>
      <c r="B14" s="11">
        <v>736317</v>
      </c>
      <c r="C14" s="5">
        <v>189</v>
      </c>
      <c r="D14" s="11">
        <v>426250</v>
      </c>
      <c r="E14" s="5">
        <v>4</v>
      </c>
      <c r="F14" s="11">
        <v>273500</v>
      </c>
      <c r="G14" s="5">
        <v>7</v>
      </c>
      <c r="H14" s="11">
        <v>350917</v>
      </c>
      <c r="I14" s="5">
        <v>6</v>
      </c>
      <c r="J14" s="11">
        <v>703344</v>
      </c>
      <c r="K14" s="10">
        <v>206</v>
      </c>
      <c r="M14" s="5">
        <v>31300</v>
      </c>
      <c r="N14" s="17">
        <f>+J14/M14</f>
        <v>22.471054313099042</v>
      </c>
    </row>
    <row r="15" spans="1:18" x14ac:dyDescent="0.2">
      <c r="A15" s="4" t="s">
        <v>15</v>
      </c>
      <c r="B15" s="11">
        <v>713313</v>
      </c>
      <c r="C15" s="5">
        <v>51</v>
      </c>
      <c r="D15" s="11">
        <v>382079</v>
      </c>
      <c r="E15" s="5">
        <v>19</v>
      </c>
      <c r="F15" s="11">
        <v>308531</v>
      </c>
      <c r="G15" s="5">
        <v>16</v>
      </c>
      <c r="H15" s="11">
        <v>143000</v>
      </c>
      <c r="I15" s="5">
        <v>4</v>
      </c>
      <c r="J15" s="11">
        <v>546077</v>
      </c>
      <c r="K15" s="10">
        <v>90</v>
      </c>
      <c r="M15" s="5">
        <v>31300</v>
      </c>
      <c r="N15" s="17">
        <f>+J15/M15</f>
        <v>17.446549520766773</v>
      </c>
    </row>
    <row r="16" spans="1:18" x14ac:dyDescent="0.2">
      <c r="A16" s="4" t="s">
        <v>34</v>
      </c>
      <c r="B16" s="12"/>
      <c r="C16" s="18">
        <f>SUM(C13:C15)</f>
        <v>311</v>
      </c>
      <c r="D16" s="12"/>
      <c r="E16" s="18">
        <f>SUM(E13:E15)</f>
        <v>75</v>
      </c>
      <c r="F16" s="12"/>
      <c r="G16" s="18">
        <f>SUM(G13:G15)</f>
        <v>53</v>
      </c>
      <c r="H16" s="12"/>
      <c r="I16" s="18">
        <f>SUM(I13:I15)</f>
        <v>49</v>
      </c>
      <c r="J16" s="12">
        <f>(J13+J14+J15)/3</f>
        <v>537263</v>
      </c>
      <c r="K16" s="18">
        <f>SUM(K13:K15)</f>
        <v>488</v>
      </c>
      <c r="M16" s="5">
        <v>31300</v>
      </c>
      <c r="N16" s="17">
        <f>J16/M10</f>
        <v>15.709444444444445</v>
      </c>
    </row>
    <row r="17" spans="1:18" x14ac:dyDescent="0.2">
      <c r="A17" s="4"/>
      <c r="B17" s="12"/>
      <c r="C17" s="10"/>
      <c r="D17" s="12"/>
      <c r="E17" s="10"/>
      <c r="F17" s="12"/>
      <c r="G17" s="10"/>
      <c r="H17" s="12"/>
      <c r="I17" s="10"/>
      <c r="J17" s="12"/>
      <c r="K17" s="10"/>
      <c r="N17" s="17"/>
    </row>
    <row r="18" spans="1:18" x14ac:dyDescent="0.2">
      <c r="A18" s="4" t="s">
        <v>26</v>
      </c>
      <c r="N18" s="10"/>
    </row>
    <row r="19" spans="1:18" x14ac:dyDescent="0.2">
      <c r="A19" s="4" t="s">
        <v>16</v>
      </c>
      <c r="B19" s="11">
        <v>569021</v>
      </c>
      <c r="C19" s="5">
        <v>147</v>
      </c>
      <c r="D19" s="11">
        <v>368861</v>
      </c>
      <c r="E19" s="5">
        <v>41</v>
      </c>
      <c r="F19" s="11">
        <v>381612</v>
      </c>
      <c r="G19" s="5">
        <v>46</v>
      </c>
      <c r="H19" s="11">
        <v>169122</v>
      </c>
      <c r="I19" s="5">
        <v>32</v>
      </c>
      <c r="J19" s="11">
        <v>457652</v>
      </c>
      <c r="K19" s="10">
        <v>266</v>
      </c>
      <c r="N19" s="10"/>
    </row>
    <row r="20" spans="1:18" x14ac:dyDescent="0.2">
      <c r="A20" s="4" t="s">
        <v>17</v>
      </c>
      <c r="B20" s="11">
        <v>506426</v>
      </c>
      <c r="C20" s="5">
        <v>66</v>
      </c>
      <c r="D20" s="11">
        <v>359938</v>
      </c>
      <c r="E20" s="5">
        <v>26</v>
      </c>
      <c r="F20" s="11">
        <v>305947</v>
      </c>
      <c r="G20" s="5">
        <v>29</v>
      </c>
      <c r="H20" s="11">
        <v>223223</v>
      </c>
      <c r="I20" s="5">
        <v>70</v>
      </c>
      <c r="J20" s="11">
        <v>352254</v>
      </c>
      <c r="K20" s="10">
        <v>191</v>
      </c>
      <c r="N20" s="10"/>
    </row>
    <row r="21" spans="1:18" x14ac:dyDescent="0.2">
      <c r="A21" s="4" t="s">
        <v>18</v>
      </c>
      <c r="B21" s="11">
        <v>588442</v>
      </c>
      <c r="C21" s="5">
        <v>150</v>
      </c>
      <c r="D21" s="11">
        <v>467200</v>
      </c>
      <c r="E21" s="5">
        <v>10</v>
      </c>
      <c r="F21" s="11">
        <v>376731</v>
      </c>
      <c r="G21" s="5">
        <v>13</v>
      </c>
      <c r="H21" s="11">
        <v>300886</v>
      </c>
      <c r="I21" s="5">
        <v>49</v>
      </c>
      <c r="J21" s="11">
        <v>507114</v>
      </c>
      <c r="K21" s="10">
        <v>222</v>
      </c>
      <c r="N21" s="10"/>
    </row>
    <row r="22" spans="1:18" x14ac:dyDescent="0.2">
      <c r="A22" s="4" t="s">
        <v>13</v>
      </c>
      <c r="B22" s="12">
        <v>565665</v>
      </c>
      <c r="C22" s="10">
        <v>363</v>
      </c>
      <c r="D22" s="12">
        <v>378619</v>
      </c>
      <c r="E22" s="10">
        <v>77</v>
      </c>
      <c r="F22" s="12">
        <v>355956</v>
      </c>
      <c r="G22" s="10">
        <v>88</v>
      </c>
      <c r="H22" s="12">
        <v>236959</v>
      </c>
      <c r="I22" s="10">
        <v>151</v>
      </c>
      <c r="J22" s="12">
        <v>444176</v>
      </c>
      <c r="K22" s="10">
        <v>679</v>
      </c>
      <c r="M22" s="5">
        <v>30500</v>
      </c>
      <c r="N22" s="17">
        <f>J22/M22</f>
        <v>14.563147540983607</v>
      </c>
      <c r="R22" t="s">
        <v>15</v>
      </c>
    </row>
    <row r="23" spans="1:18" x14ac:dyDescent="0.2">
      <c r="A23" s="4"/>
      <c r="B23" s="12"/>
      <c r="C23" s="10"/>
      <c r="D23" s="12"/>
      <c r="E23" s="10"/>
      <c r="F23" s="12"/>
      <c r="G23" s="10"/>
      <c r="H23" s="12"/>
      <c r="I23" s="10"/>
      <c r="J23" s="12"/>
      <c r="K23" s="10"/>
      <c r="N23" s="17"/>
    </row>
    <row r="24" spans="1:18" x14ac:dyDescent="0.2">
      <c r="A24" s="4" t="s">
        <v>27</v>
      </c>
      <c r="N24" s="10"/>
    </row>
    <row r="25" spans="1:18" x14ac:dyDescent="0.2">
      <c r="A25" s="4" t="s">
        <v>19</v>
      </c>
      <c r="B25" s="11">
        <v>762063</v>
      </c>
      <c r="C25" s="5">
        <v>155</v>
      </c>
      <c r="D25" s="11">
        <v>421536</v>
      </c>
      <c r="E25" s="5">
        <v>54</v>
      </c>
      <c r="F25" s="11">
        <v>430865</v>
      </c>
      <c r="G25" s="5">
        <v>44</v>
      </c>
      <c r="H25" s="11">
        <v>321688</v>
      </c>
      <c r="I25" s="5">
        <v>59</v>
      </c>
      <c r="J25" s="11">
        <v>573142</v>
      </c>
      <c r="K25" s="10">
        <v>312</v>
      </c>
      <c r="N25" s="10"/>
    </row>
    <row r="26" spans="1:18" x14ac:dyDescent="0.2">
      <c r="A26" s="4" t="s">
        <v>32</v>
      </c>
      <c r="B26" s="11">
        <v>1087161</v>
      </c>
      <c r="C26" s="5">
        <v>31</v>
      </c>
      <c r="D26" s="11">
        <v>592813</v>
      </c>
      <c r="E26" s="5">
        <v>22</v>
      </c>
      <c r="F26" s="11">
        <v>631406</v>
      </c>
      <c r="G26" s="5">
        <v>16</v>
      </c>
      <c r="H26" s="11">
        <v>367300</v>
      </c>
      <c r="I26" s="5">
        <v>15</v>
      </c>
      <c r="J26" s="11">
        <v>742332</v>
      </c>
      <c r="K26" s="10">
        <v>84</v>
      </c>
      <c r="N26" s="10"/>
    </row>
    <row r="27" spans="1:18" x14ac:dyDescent="0.2">
      <c r="A27" s="4" t="s">
        <v>20</v>
      </c>
      <c r="B27" s="11">
        <v>874734</v>
      </c>
      <c r="C27" s="5">
        <v>16</v>
      </c>
      <c r="D27" s="11">
        <v>385200</v>
      </c>
      <c r="E27" s="5">
        <v>1</v>
      </c>
      <c r="F27" s="11">
        <v>0</v>
      </c>
      <c r="G27" s="5">
        <v>0</v>
      </c>
      <c r="H27" s="11">
        <v>300000</v>
      </c>
      <c r="I27" s="5">
        <v>1</v>
      </c>
      <c r="J27" s="11">
        <v>815608</v>
      </c>
      <c r="K27" s="10">
        <v>18</v>
      </c>
      <c r="N27" s="10"/>
    </row>
    <row r="28" spans="1:18" x14ac:dyDescent="0.2">
      <c r="A28" s="4" t="s">
        <v>21</v>
      </c>
      <c r="B28" s="11">
        <v>728668</v>
      </c>
      <c r="C28" s="5">
        <v>53</v>
      </c>
      <c r="D28" s="11">
        <v>468900</v>
      </c>
      <c r="E28" s="5">
        <v>10</v>
      </c>
      <c r="F28" s="11">
        <v>315000</v>
      </c>
      <c r="G28" s="5">
        <v>1</v>
      </c>
      <c r="H28" s="11">
        <v>290000</v>
      </c>
      <c r="I28" s="5">
        <v>3</v>
      </c>
      <c r="J28" s="11">
        <v>664081</v>
      </c>
      <c r="K28" s="10">
        <v>67</v>
      </c>
      <c r="N28" s="10"/>
    </row>
    <row r="29" spans="1:18" x14ac:dyDescent="0.2">
      <c r="A29" s="4" t="s">
        <v>31</v>
      </c>
      <c r="B29" s="11">
        <v>815842</v>
      </c>
      <c r="C29" s="5">
        <v>67</v>
      </c>
      <c r="D29" s="11">
        <v>448868</v>
      </c>
      <c r="E29" s="5">
        <v>30</v>
      </c>
      <c r="F29" s="11">
        <v>355997</v>
      </c>
      <c r="G29" s="5">
        <v>19</v>
      </c>
      <c r="H29" s="11">
        <v>184556</v>
      </c>
      <c r="I29" s="5">
        <v>17</v>
      </c>
      <c r="J29" s="11">
        <v>586683</v>
      </c>
      <c r="K29" s="10">
        <v>133</v>
      </c>
      <c r="N29" s="17"/>
    </row>
    <row r="30" spans="1:18" x14ac:dyDescent="0.2">
      <c r="A30" s="4" t="s">
        <v>33</v>
      </c>
      <c r="B30" s="11">
        <v>612984</v>
      </c>
      <c r="C30" s="5">
        <v>37</v>
      </c>
      <c r="D30" s="11">
        <v>432770</v>
      </c>
      <c r="E30" s="5">
        <v>38</v>
      </c>
      <c r="F30" s="11">
        <v>438085</v>
      </c>
      <c r="G30" s="5">
        <v>51</v>
      </c>
      <c r="H30" s="11">
        <v>303381</v>
      </c>
      <c r="I30" s="5">
        <v>67</v>
      </c>
      <c r="J30" s="11">
        <v>423806</v>
      </c>
      <c r="K30" s="10">
        <v>193</v>
      </c>
      <c r="N30" s="10"/>
    </row>
    <row r="31" spans="1:18" x14ac:dyDescent="0.2">
      <c r="A31" s="4" t="s">
        <v>13</v>
      </c>
      <c r="B31" s="12">
        <v>784899</v>
      </c>
      <c r="C31" s="10">
        <v>359</v>
      </c>
      <c r="D31" s="12">
        <v>456712</v>
      </c>
      <c r="E31" s="10">
        <v>155</v>
      </c>
      <c r="F31" s="12">
        <v>446427</v>
      </c>
      <c r="G31" s="10">
        <v>131</v>
      </c>
      <c r="H31" s="12">
        <v>303229</v>
      </c>
      <c r="I31" s="10">
        <v>162</v>
      </c>
      <c r="J31" s="12">
        <v>570228</v>
      </c>
      <c r="K31" s="10">
        <v>807</v>
      </c>
      <c r="M31" s="5">
        <v>33500</v>
      </c>
      <c r="N31" s="17">
        <f>J31/M31</f>
        <v>17.021731343283584</v>
      </c>
    </row>
    <row r="32" spans="1:18" x14ac:dyDescent="0.2">
      <c r="A32" s="4"/>
      <c r="B32" s="12"/>
      <c r="C32" s="10"/>
      <c r="D32" s="12"/>
      <c r="E32" s="10"/>
      <c r="F32" s="12"/>
      <c r="G32" s="10"/>
      <c r="H32" s="12"/>
      <c r="I32" s="10"/>
      <c r="J32" s="12"/>
      <c r="K32" s="10"/>
      <c r="N32" s="17"/>
    </row>
    <row r="33" spans="1:14" x14ac:dyDescent="0.2">
      <c r="A33" s="4" t="s">
        <v>28</v>
      </c>
      <c r="N33" s="10"/>
    </row>
    <row r="34" spans="1:14" x14ac:dyDescent="0.2">
      <c r="A34" s="4" t="s">
        <v>30</v>
      </c>
      <c r="B34" s="11">
        <v>524154</v>
      </c>
      <c r="C34" s="5">
        <v>42</v>
      </c>
      <c r="D34" s="11">
        <v>314742</v>
      </c>
      <c r="E34" s="5">
        <v>37</v>
      </c>
      <c r="F34" s="11">
        <v>258154</v>
      </c>
      <c r="G34" s="5">
        <v>45</v>
      </c>
      <c r="H34" s="11">
        <v>251667</v>
      </c>
      <c r="I34" s="5">
        <v>3</v>
      </c>
      <c r="J34" s="11">
        <v>362456</v>
      </c>
      <c r="K34" s="10">
        <v>127</v>
      </c>
      <c r="N34" s="10"/>
    </row>
    <row r="35" spans="1:14" x14ac:dyDescent="0.2">
      <c r="A35" s="4" t="s">
        <v>22</v>
      </c>
      <c r="B35" s="11">
        <v>362482</v>
      </c>
      <c r="C35" s="5">
        <v>45</v>
      </c>
      <c r="D35" s="11">
        <v>317550</v>
      </c>
      <c r="E35" s="5">
        <v>54</v>
      </c>
      <c r="F35" s="11">
        <v>251156</v>
      </c>
      <c r="G35" s="5">
        <v>16</v>
      </c>
      <c r="H35" s="11">
        <v>169474</v>
      </c>
      <c r="I35" s="5">
        <v>19</v>
      </c>
      <c r="J35" s="11">
        <v>303716</v>
      </c>
      <c r="K35" s="10">
        <v>134</v>
      </c>
      <c r="N35" s="10"/>
    </row>
    <row r="36" spans="1:14" x14ac:dyDescent="0.2">
      <c r="A36" s="4" t="s">
        <v>29</v>
      </c>
      <c r="B36" s="11"/>
      <c r="D36" s="11"/>
      <c r="F36" s="11"/>
      <c r="H36" s="11"/>
      <c r="J36" s="11">
        <f>(J34+J35)/2</f>
        <v>333086</v>
      </c>
      <c r="K36" s="10"/>
      <c r="M36" s="5">
        <v>34500</v>
      </c>
      <c r="N36" s="17">
        <f>J36/M36</f>
        <v>9.6546666666666674</v>
      </c>
    </row>
    <row r="37" spans="1:14" x14ac:dyDescent="0.2">
      <c r="A37" s="4"/>
      <c r="B37" s="11"/>
      <c r="D37" s="11"/>
      <c r="F37" s="11"/>
      <c r="H37" s="11"/>
      <c r="J37" s="11"/>
      <c r="K37" s="10"/>
      <c r="N37" s="10"/>
    </row>
    <row r="38" spans="1:14" x14ac:dyDescent="0.2">
      <c r="A38" s="4" t="s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N38" s="10"/>
    </row>
    <row r="39" spans="1:14" x14ac:dyDescent="0.2">
      <c r="A39" s="4" t="s">
        <v>23</v>
      </c>
      <c r="B39" s="11">
        <v>428104</v>
      </c>
      <c r="C39" s="5">
        <v>37</v>
      </c>
      <c r="D39" s="11">
        <v>336458</v>
      </c>
      <c r="E39" s="5">
        <v>13</v>
      </c>
      <c r="F39" s="11">
        <v>258468</v>
      </c>
      <c r="G39" s="5">
        <v>36</v>
      </c>
      <c r="H39" s="11">
        <v>189953</v>
      </c>
      <c r="I39" s="5">
        <v>17</v>
      </c>
      <c r="J39" s="11">
        <v>317940</v>
      </c>
      <c r="K39" s="10">
        <v>103</v>
      </c>
      <c r="M39" s="5">
        <v>36700</v>
      </c>
      <c r="N39" s="17">
        <f>J39/M39</f>
        <v>8.6632152588555851</v>
      </c>
    </row>
    <row r="40" spans="1:14" x14ac:dyDescent="0.2">
      <c r="A40" s="2"/>
      <c r="B40" s="9"/>
      <c r="C40" s="6"/>
      <c r="D40" s="9"/>
      <c r="E40" s="6"/>
      <c r="F40" s="9"/>
      <c r="G40" s="6"/>
      <c r="H40" s="9"/>
      <c r="I40" s="6"/>
      <c r="J40" s="9"/>
      <c r="K40" s="6"/>
      <c r="N40" s="17"/>
    </row>
    <row r="42" spans="1:14" x14ac:dyDescent="0.2">
      <c r="A42" s="2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4" x14ac:dyDescent="0.2">
      <c r="A43" s="3"/>
      <c r="B43" s="7"/>
      <c r="C43" s="13"/>
      <c r="D43" s="7"/>
      <c r="E43" s="13"/>
      <c r="F43" s="7"/>
      <c r="G43" s="13"/>
      <c r="H43" s="7"/>
      <c r="I43" s="13"/>
      <c r="J43" s="7"/>
      <c r="K43" s="15"/>
    </row>
    <row r="44" spans="1:14" x14ac:dyDescent="0.2">
      <c r="A44" s="2"/>
      <c r="B44" s="9"/>
      <c r="C44" s="6"/>
      <c r="D44" s="9"/>
      <c r="E44" s="6"/>
      <c r="F44" s="9"/>
      <c r="G44" s="6"/>
      <c r="H44" s="9"/>
      <c r="I44" s="6"/>
      <c r="J44" s="9"/>
      <c r="K44" s="6"/>
    </row>
    <row r="47" spans="1:14" x14ac:dyDescent="0.2">
      <c r="A47" s="4"/>
      <c r="B47" s="11"/>
      <c r="D47" s="11"/>
      <c r="F47" s="11"/>
      <c r="H47" s="11"/>
      <c r="J47" s="11"/>
      <c r="K47" s="10"/>
    </row>
    <row r="48" spans="1:14" x14ac:dyDescent="0.2">
      <c r="A48" s="4"/>
      <c r="B48" s="11"/>
      <c r="D48" s="11"/>
      <c r="F48" s="11"/>
      <c r="H48" s="11"/>
      <c r="J48" s="11"/>
      <c r="K48" s="10"/>
    </row>
  </sheetData>
  <printOptions gridLines="1"/>
  <pageMargins left="0.7" right="0.7" top="0.75" bottom="0.75" header="0.3" footer="0.3"/>
  <pageSetup paperSize="9" scale="76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DeBoos</cp:lastModifiedBy>
  <cp:lastPrinted>2022-08-19T19:46:00Z</cp:lastPrinted>
  <dcterms:created xsi:type="dcterms:W3CDTF">2022-08-19T10:14:29Z</dcterms:created>
  <dcterms:modified xsi:type="dcterms:W3CDTF">2022-11-16T09:02:43Z</dcterms:modified>
</cp:coreProperties>
</file>